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3" l="1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91" i="13" l="1"/>
  <c r="F92" i="13" l="1"/>
  <c r="F93" i="13" s="1"/>
  <c r="F94" i="13" l="1"/>
  <c r="F95" i="13" s="1"/>
  <c r="F9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  <c r="F97" i="13"/>
</calcChain>
</file>

<file path=xl/sharedStrings.xml><?xml version="1.0" encoding="utf-8"?>
<sst xmlns="http://schemas.openxmlformats.org/spreadsheetml/2006/main" count="6554" uniqueCount="903">
  <si>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</si>
  <si>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</si>
  <si>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</si>
  <si>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</si>
  <si>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</si>
  <si>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</si>
  <si>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</si>
  <si>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</si>
  <si>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</si>
  <si>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</si>
  <si>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</si>
  <si>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</si>
  <si>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</si>
  <si>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</si>
  <si>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</si>
  <si>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</si>
  <si>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</si>
  <si>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</si>
  <si>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</si>
  <si>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</si>
  <si>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</si>
  <si>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</si>
  <si>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</si>
  <si>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</si>
  <si>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</si>
  <si>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</si>
  <si>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</si>
  <si>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</si>
  <si>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</si>
  <si>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</si>
  <si>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</si>
  <si>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</si>
  <si>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</si>
  <si>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</si>
  <si>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</si>
  <si>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</si>
  <si>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</si>
  <si>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</si>
  <si>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</si>
  <si>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</si>
  <si>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</si>
  <si>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</si>
  <si>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</si>
  <si>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</si>
  <si>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</si>
  <si>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</si>
  <si>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</si>
  <si>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</si>
  <si>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</si>
  <si>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</si>
  <si>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</si>
  <si>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</si>
  <si>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</si>
  <si>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</si>
  <si>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</si>
  <si>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</si>
  <si>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</si>
  <si>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</si>
  <si>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</si>
  <si>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</si>
  <si>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</si>
  <si>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</si>
  <si>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</si>
  <si>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</si>
  <si>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</si>
  <si>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</si>
  <si>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</si>
  <si>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</si>
  <si>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</si>
  <si>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</si>
  <si>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</si>
  <si>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</si>
  <si>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</si>
  <si>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</si>
  <si>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</si>
  <si>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</si>
  <si>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</si>
  <si>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</si>
  <si>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</si>
  <si>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</si>
  <si>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</si>
  <si>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</si>
  <si>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</si>
  <si>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</si>
  <si>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</si>
  <si>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</si>
  <si>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</si>
  <si>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</si>
  <si>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</si>
  <si>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</si>
  <si>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</si>
  <si>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</si>
  <si>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</si>
  <si>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</si>
  <si>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</si>
  <si>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</si>
  <si>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</si>
  <si>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</si>
  <si>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</si>
  <si>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</si>
  <si>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</si>
  <si>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</si>
  <si>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</si>
  <si>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</si>
  <si>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</si>
  <si>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</si>
  <si>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</si>
  <si>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</si>
  <si>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</si>
  <si>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</si>
  <si>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</si>
  <si>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</si>
  <si>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</si>
  <si>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</si>
  <si>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</si>
  <si>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</si>
  <si>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</si>
  <si>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</si>
  <si>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</si>
  <si>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</si>
  <si>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</si>
  <si>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</si>
  <si>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</si>
  <si>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</si>
  <si>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</si>
  <si>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</si>
  <si>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</si>
  <si>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</si>
  <si>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</si>
  <si>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</si>
  <si>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</si>
  <si>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</si>
  <si>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</si>
  <si>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</si>
  <si>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</si>
  <si>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</si>
  <si>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</si>
  <si>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</si>
  <si>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</si>
  <si>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</si>
  <si>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</si>
  <si>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</si>
  <si>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</si>
  <si>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</si>
  <si>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</si>
  <si>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</si>
  <si>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</si>
  <si>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</si>
  <si>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</si>
  <si>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</si>
  <si>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</si>
  <si>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</si>
  <si>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</si>
  <si>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</si>
  <si>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</si>
  <si>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</si>
  <si>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</si>
  <si>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</si>
  <si>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</si>
  <si>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</si>
  <si>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</si>
  <si>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</si>
  <si>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</si>
  <si>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</si>
  <si>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</si>
  <si>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</si>
  <si>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</si>
  <si>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</si>
  <si>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</si>
  <si>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</si>
  <si>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</si>
  <si>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</si>
  <si>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</si>
  <si>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</si>
  <si>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</si>
  <si>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</si>
  <si>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</si>
  <si>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</si>
  <si>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</si>
  <si>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</si>
  <si>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</si>
  <si>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</si>
  <si>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</si>
  <si>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</si>
  <si>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</si>
  <si>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</si>
  <si>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</si>
  <si>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</si>
  <si>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</si>
  <si>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</si>
  <si>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</si>
  <si>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</si>
  <si>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</si>
  <si>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</si>
  <si>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</si>
  <si>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</si>
  <si>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</si>
  <si>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</si>
  <si>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</si>
  <si>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</si>
  <si>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</si>
  <si>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</si>
  <si>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</si>
  <si>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</si>
  <si>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</si>
  <si>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</si>
  <si>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</si>
  <si>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</si>
  <si>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</si>
  <si>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</si>
  <si>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</si>
  <si>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</si>
  <si>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</si>
  <si>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</si>
  <si>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</si>
  <si>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</si>
  <si>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</si>
  <si>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</si>
  <si>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</si>
  <si>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</si>
  <si>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</si>
  <si>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</si>
  <si>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</si>
  <si>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</si>
  <si>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</si>
  <si>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</si>
  <si>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</si>
  <si>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</si>
  <si>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</si>
  <si>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</si>
  <si>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</si>
  <si>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</si>
  <si>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</si>
  <si>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</si>
  <si>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</si>
  <si>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</si>
  <si>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</si>
  <si>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</si>
  <si>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</si>
  <si>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</si>
  <si>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</si>
  <si>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</si>
  <si>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</si>
  <si>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</si>
  <si>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</si>
  <si>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</si>
  <si>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</si>
  <si>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</si>
  <si>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</si>
  <si>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</si>
  <si>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</si>
  <si>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</si>
  <si>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</si>
  <si>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</si>
  <si>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</si>
  <si>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</si>
  <si>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</si>
  <si>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</si>
  <si>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</si>
  <si>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</si>
  <si>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</si>
  <si>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</si>
  <si>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</si>
  <si>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</si>
  <si>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</si>
  <si>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</si>
  <si>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</si>
  <si>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</si>
  <si>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</si>
  <si>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</si>
  <si>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</si>
  <si>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</si>
  <si>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</si>
  <si>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</si>
  <si>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</si>
  <si>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</si>
  <si>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</si>
  <si>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</si>
  <si>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</si>
  <si>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</si>
  <si>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</si>
  <si>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</si>
  <si>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</si>
  <si>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</si>
  <si>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</si>
  <si>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</si>
  <si>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</si>
  <si>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</si>
  <si>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</si>
  <si>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</si>
  <si>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</si>
  <si>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</si>
  <si>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</si>
  <si>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</si>
  <si>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</si>
  <si>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</si>
  <si>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</si>
  <si>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</si>
  <si>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</si>
  <si>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</si>
  <si>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</si>
  <si>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</si>
  <si>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</si>
  <si>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</si>
  <si>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</si>
  <si>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</si>
  <si>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</si>
  <si>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</si>
  <si>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</si>
  <si>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</si>
  <si>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</si>
  <si>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</si>
  <si>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</si>
  <si>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</si>
  <si>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</si>
  <si>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</si>
  <si>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</si>
  <si>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</si>
  <si>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</si>
  <si>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</si>
  <si>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</si>
  <si>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</si>
  <si>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</si>
  <si>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</si>
  <si>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</si>
  <si>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</si>
  <si>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</si>
  <si>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</si>
  <si>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</si>
  <si>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</si>
  <si>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</si>
  <si>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</si>
  <si>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</si>
  <si>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</si>
  <si>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</si>
  <si>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</si>
  <si>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</si>
  <si>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</si>
  <si>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</si>
  <si>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</si>
  <si>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</si>
  <si>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</si>
  <si>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</si>
  <si>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</si>
  <si>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</si>
  <si>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</si>
  <si>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</si>
  <si>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</si>
  <si>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</si>
  <si>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</si>
  <si>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</si>
  <si>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</si>
  <si>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</si>
  <si>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</si>
  <si>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</si>
  <si>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</si>
  <si>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</si>
  <si>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</si>
  <si>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</si>
  <si>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</si>
  <si>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</si>
  <si>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</si>
  <si>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</si>
  <si>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</si>
  <si>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</si>
  <si>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</si>
  <si>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</si>
  <si>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</si>
  <si>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</si>
  <si>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</si>
  <si>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</si>
  <si>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</si>
  <si>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</si>
  <si>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</si>
  <si>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</si>
  <si>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</si>
  <si>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</si>
  <si>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</si>
  <si>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</si>
  <si>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</si>
  <si>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</si>
  <si>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</si>
  <si>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</si>
  <si>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</si>
  <si>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</si>
  <si>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</si>
  <si>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</si>
  <si>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</si>
  <si>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</si>
  <si>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</si>
  <si>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</si>
  <si>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</si>
  <si>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</si>
  <si>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</si>
  <si>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</si>
  <si>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</si>
  <si>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</si>
  <si>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</si>
  <si>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</si>
  <si>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</si>
  <si>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</si>
  <si>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</si>
  <si>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</si>
  <si>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</si>
  <si>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</si>
  <si>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</si>
  <si>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</si>
  <si>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</si>
  <si>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</si>
  <si>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</si>
  <si>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</si>
  <si>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</si>
  <si>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</si>
  <si>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</si>
  <si>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</si>
  <si>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</si>
  <si>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</si>
  <si>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</si>
  <si>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</si>
  <si>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</si>
  <si>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</si>
  <si>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</si>
  <si>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</si>
  <si>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</si>
  <si>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</si>
  <si>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</si>
  <si>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</si>
  <si>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</si>
  <si>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</si>
  <si>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</si>
  <si>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</si>
  <si>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</si>
  <si>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</si>
  <si>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</si>
  <si>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</si>
  <si>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</si>
  <si>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</si>
  <si>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</si>
  <si>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</si>
  <si>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</si>
  <si>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</si>
  <si>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</si>
  <si>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</si>
  <si>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</si>
  <si>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</si>
  <si>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</si>
  <si>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</si>
  <si>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</si>
  <si>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</si>
  <si>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</si>
  <si>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</si>
  <si>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</si>
  <si>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</si>
  <si>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</si>
  <si>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</si>
  <si>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</si>
  <si>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</si>
  <si>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</si>
  <si>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</si>
  <si>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</si>
  <si>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</si>
  <si>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</si>
  <si>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</si>
  <si>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</si>
  <si>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</si>
  <si>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</si>
  <si>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</si>
  <si>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</si>
  <si>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</si>
  <si>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</si>
  <si>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</si>
  <si>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</si>
  <si>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</si>
  <si>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</si>
  <si>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</si>
  <si>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</si>
  <si>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</si>
  <si>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</si>
  <si>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</si>
  <si>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</si>
  <si>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</si>
  <si>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</si>
  <si>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</si>
  <si>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</si>
  <si>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</si>
  <si>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</si>
  <si>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</si>
  <si>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</si>
  <si>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</si>
  <si>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</si>
  <si>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</si>
  <si>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</si>
  <si>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</si>
  <si>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</si>
  <si>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</si>
  <si>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</si>
  <si>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</si>
  <si>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</si>
  <si>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</si>
  <si>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</si>
  <si>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</si>
  <si>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</si>
  <si>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</si>
  <si>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</si>
  <si>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</si>
  <si>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</si>
  <si>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</si>
  <si>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</si>
  <si>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</si>
  <si>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</si>
  <si>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</si>
  <si>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</si>
  <si>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</si>
  <si>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</si>
  <si>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</si>
  <si>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</si>
  <si>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</si>
  <si>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</si>
  <si>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</si>
  <si>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</si>
  <si>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</si>
  <si>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</si>
  <si>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</si>
  <si>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</si>
  <si>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</si>
  <si>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</si>
  <si>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</si>
  <si>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</si>
  <si>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</si>
  <si>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</si>
  <si>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</si>
  <si>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</si>
  <si>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</si>
  <si>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</si>
  <si>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</si>
  <si>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</si>
  <si>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</si>
  <si>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</si>
  <si>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</si>
  <si>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</si>
  <si>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</si>
  <si>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</si>
  <si>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</si>
  <si>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</si>
  <si>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</si>
  <si>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</si>
  <si>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</si>
  <si>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</si>
  <si>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</si>
  <si>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</si>
  <si>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</si>
  <si>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</si>
  <si>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</si>
  <si>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</si>
  <si>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</si>
  <si>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</si>
  <si>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</si>
  <si>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</si>
  <si>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</si>
  <si>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</si>
  <si>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</si>
  <si>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</si>
  <si>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</si>
  <si>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</si>
  <si>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</si>
  <si>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</si>
  <si>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</si>
  <si>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</si>
  <si>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</si>
  <si>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</si>
  <si>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</si>
  <si>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</si>
  <si>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</si>
  <si>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</si>
  <si>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</si>
  <si>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</si>
  <si>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</si>
  <si>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</si>
  <si>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</si>
  <si>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</si>
  <si>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</si>
  <si>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</si>
  <si>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</si>
  <si>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</si>
  <si>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</si>
  <si>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</si>
  <si>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</si>
  <si>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</si>
  <si>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</si>
  <si>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</si>
  <si>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</si>
  <si>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</si>
  <si>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</si>
  <si>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</si>
  <si>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</si>
  <si>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</si>
  <si>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</si>
  <si>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</si>
  <si>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</si>
  <si>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</si>
  <si>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</si>
  <si>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</si>
  <si>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</si>
  <si>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</si>
  <si>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</si>
  <si>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</si>
  <si>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</si>
  <si>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</si>
  <si>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</si>
  <si>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</si>
  <si>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</si>
  <si>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</si>
  <si>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</si>
  <si>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</si>
  <si>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</si>
  <si>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</si>
  <si>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</si>
  <si>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</si>
  <si>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</si>
  <si>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</si>
  <si>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</si>
  <si>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</si>
  <si>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</si>
  <si>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</si>
  <si>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</si>
  <si>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</si>
  <si>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</si>
  <si>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</si>
  <si>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</si>
  <si>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</si>
  <si>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</si>
  <si>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</si>
  <si>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</si>
  <si>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</si>
  <si>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</si>
  <si>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</si>
  <si>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</si>
  <si>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</si>
  <si>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</si>
  <si>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</si>
  <si>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</si>
  <si>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</si>
  <si>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</si>
  <si>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</si>
  <si>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</si>
  <si>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</si>
  <si>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</si>
  <si>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</si>
  <si>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</si>
  <si>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</si>
  <si>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</si>
  <si>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</si>
  <si>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</si>
  <si>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</si>
  <si>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</si>
  <si>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</si>
  <si>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</si>
  <si>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</si>
  <si>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</si>
  <si>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</si>
  <si>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</si>
  <si>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</si>
  <si>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</si>
  <si>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</si>
  <si>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</si>
  <si>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</si>
  <si>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</si>
  <si>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</si>
  <si>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</si>
  <si>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</si>
  <si>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</si>
  <si>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</si>
  <si>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</si>
  <si>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</si>
  <si>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</si>
  <si>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</si>
  <si>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</si>
  <si>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</si>
  <si>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</si>
  <si>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</si>
  <si>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</si>
  <si>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</si>
  <si>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</si>
  <si>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</si>
  <si>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</si>
  <si>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</si>
  <si>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</si>
  <si>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</si>
  <si>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</si>
  <si>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</si>
  <si>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</si>
  <si>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</si>
  <si>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</si>
  <si>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</si>
  <si>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</si>
  <si>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</si>
  <si>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</si>
  <si>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</si>
  <si>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</si>
  <si>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</si>
  <si>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</si>
  <si>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</si>
  <si>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</si>
  <si>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</si>
  <si>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</si>
  <si>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</si>
  <si>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</si>
  <si>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</si>
  <si>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</si>
  <si>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</si>
  <si>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</si>
  <si>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</si>
  <si>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</si>
  <si>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</si>
  <si>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</si>
  <si>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</si>
  <si>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</si>
  <si>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</si>
  <si>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</si>
  <si>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</si>
  <si>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</si>
  <si>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</si>
  <si>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</si>
  <si>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</si>
  <si>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</si>
  <si>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</si>
  <si>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</si>
  <si>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</si>
  <si>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</si>
  <si>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</si>
  <si>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</si>
  <si>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</si>
  <si>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</si>
  <si>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</si>
  <si>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</si>
  <si>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</si>
  <si>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</si>
  <si>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</si>
  <si>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</si>
  <si>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</si>
  <si>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</si>
  <si>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</si>
  <si>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</si>
  <si>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</si>
  <si>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</si>
  <si>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</si>
  <si>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</si>
  <si>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</si>
  <si>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</si>
  <si>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</si>
  <si>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</si>
  <si>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</si>
  <si>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</si>
  <si>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</si>
  <si>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</si>
  <si>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</si>
  <si>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</si>
  <si>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</si>
  <si>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</si>
  <si>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</si>
  <si>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</si>
  <si>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</si>
  <si>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</si>
  <si>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</si>
  <si>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</si>
  <si>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</si>
  <si>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</si>
  <si>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</si>
  <si>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</si>
  <si>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</si>
  <si>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</si>
  <si>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</si>
  <si>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</si>
  <si>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</si>
  <si>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</si>
  <si>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</si>
  <si>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</si>
  <si>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</si>
  <si>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</si>
  <si>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</si>
  <si>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</si>
  <si>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</si>
  <si>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</si>
  <si>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</si>
  <si>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</si>
  <si>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</si>
  <si>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</si>
  <si>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</si>
  <si>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</si>
  <si>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</si>
  <si>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</si>
  <si>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</si>
  <si>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</si>
  <si>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</si>
  <si>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</si>
  <si>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</si>
  <si>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</si>
  <si>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</si>
  <si>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</si>
  <si>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</si>
  <si>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</si>
  <si>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</si>
  <si>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</si>
  <si>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</si>
  <si>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</si>
  <si>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</si>
  <si>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</si>
  <si>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</si>
  <si>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</si>
  <si>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უნივერსიტეტის ქუჩაზე დამაკავშირებელი ხიდის მიმდებარედ წყალარინების ქსელის მოწყობა IV ეტაპი</t>
  </si>
  <si>
    <t>1</t>
  </si>
  <si>
    <t>ასფალტო ბეტონის ძველი საფარის გვერდეთი კონტურების ჩახერხვა  10 სმ სისქეზე და საფარის მოხსნა</t>
  </si>
  <si>
    <r>
      <t>ასფალტო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29 კმ</t>
    </r>
  </si>
  <si>
    <t>ასფალტობეტონის საფარის აღდგენა სისქით 6 სმ; მსხვილმარცვლოვანი                              6 სმ  (მასალის გათვალისწინებით)</t>
  </si>
  <si>
    <t>3-1</t>
  </si>
  <si>
    <t>ასფალტობეტონის საფარის აღდგენა სისქით 4 სმ წვრილმარცვლოვანი                                                     4 სმ   (მასალის გათვალისწინებით)</t>
  </si>
  <si>
    <t>III კატ. გრუნტის დამუშავება მექანიზმით და ხელით  საჭიროების შემთხვევაში ჭის ქვაბულის  კედლების და მიწის თხრილის  გამაგრებით,  გაუწყლოვანებითა  და დატვირთვით  ავტოთვითმცლე-                                                   ლებზე</t>
  </si>
  <si>
    <t>დამუშავებული გრუნტის გატანა ავტოთვითმცლელებით  29 კმ</t>
  </si>
  <si>
    <t>IV კატ. გრუნტის დამუშავება მექანიზმით და ხელით  საჭიროების შემთხვევაში ჭის ქვაბულის  კედლების და მიწის თხრილის  გამაგრებით,  გაუწყლოვანებითა  და დატვირთვით  ავტოთვითმცლე-                                                   ლებზე</t>
  </si>
  <si>
    <t>დამუშავებული გრუნტის გატანა ავტოთვითმცლელებით 29 კმ</t>
  </si>
  <si>
    <t>IV კატ. გრუნტის დამუშავება მექანიზმით  გვერდზე  დაყრით</t>
  </si>
  <si>
    <t xml:space="preserve">გვერდზე დაყრილი გრუნტის უკუჩაყრა მექანიზმით და  დატკეპვნით                                                                            </t>
  </si>
  <si>
    <t>VI კატ. გრუნტის დამუშავება მექანიზმით და ხელით  საჭიროების შემთხვევაში ჭის ქვაბულის  კედლების და მიწის თხრილის  გამაგრებით,  გაუწყლოვანებითა  და დატვირთვით  ავტოთვითმცლე-                                                   ლებზე</t>
  </si>
  <si>
    <t>12</t>
  </si>
  <si>
    <t>13</t>
  </si>
  <si>
    <t xml:space="preserve"> (0.5-5 მმ) ფრაქციის  ქვიშით                                      თხრილის შევსება და დატკეპნა                                                     </t>
  </si>
  <si>
    <t>14</t>
  </si>
  <si>
    <t>0-20 მმ ფრაქციის ქვიშა-ხრეშოვანი ნარევით თხრილის შევსება და დატკეპნა</t>
  </si>
  <si>
    <t xml:space="preserve">თხრილის შევსება ღორღით                                           (0-40მმ)  ფრაქცია   მექანიზმის გამოყენებით, დატკეპნით; </t>
  </si>
  <si>
    <t>16</t>
  </si>
  <si>
    <t xml:space="preserve">ჭის ქვეშ ქვიშა-ხრეშოვანი  (ფრაქცია 0-56 მმ) ნარევის  ბალიშის მოწყობა 10 სმ </t>
  </si>
  <si>
    <t>0-80 მმ; 0-120 მმ მმ ფრაქციის ქვიშა-ხრეშოვანი ნარევით თხრილის შევსება და დატკეპნა</t>
  </si>
  <si>
    <t>მიწის თხრილის  კედლების  გამაგრება ფარებით</t>
  </si>
  <si>
    <t>მ²</t>
  </si>
  <si>
    <t>19</t>
  </si>
  <si>
    <t xml:space="preserve"> ჭის ქვაბულის კედლების გამაგრება  ფარებით</t>
  </si>
  <si>
    <t>სასიგნალო ლენტის შეძენა და მოწყობა  მილის თავზე  თავზე                                        30 სმ-ზე</t>
  </si>
  <si>
    <t xml:space="preserve">კანალიზაციის პოლიეთილენის გოფრირებული მილის  SN8 d=400 მმ  მოწყობა   (მილძაბრა ბოლოთი)                 </t>
  </si>
  <si>
    <t xml:space="preserve">კანალიზაციის პოლიეთილენის გოფრირებული მილი SN8 d=400მმ                  </t>
  </si>
  <si>
    <t xml:space="preserve">კანალიზაციის პოლიეთილენის გოფრირებული მილის SN8 d=400მმ გამოცდა ჰერმეტულობაზე                 </t>
  </si>
  <si>
    <t xml:space="preserve">კანალიზაციის პოლიეთილენის გოფრირებული მილის SN8           d=200 მმ  მოწყობა  (მილძაბრა ბოლოთი)                            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</si>
  <si>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</si>
  <si>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</si>
  <si>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 xml:space="preserve">პოლიეთილენის მილის PE 100 SDR 11 PN16 d=500 მმ   მონტაჟი </t>
  </si>
  <si>
    <t>პოლიეთილენის მილი PE 100 SDR 11 PN16 d=500 მმ</t>
  </si>
  <si>
    <t xml:space="preserve">წყალსადენის პოლიეთილენის მილის PE 100 SDR 11 PN16 d=500 მმ, ჰიდრავლიკური გამოცდა </t>
  </si>
  <si>
    <t xml:space="preserve">პოლიეთილენის მილის PE 100 SDR 11 PN16 d=225 მმ   (პირაპირა შედუღებით)  მონტაჟი </t>
  </si>
  <si>
    <t xml:space="preserve">პოლიეთილენის მილის PE 100 SDR 11 PN16 d=225 მმ, ჰიდრავლიკური გამოცდა </t>
  </si>
  <si>
    <t>ფოლადის სპირალური მილის d=426/8 მმ მონტაჟი (გარსაცმი მილი)</t>
  </si>
  <si>
    <t xml:space="preserve">ფოლადის სპირალური მილის d=426/8 მმ  </t>
  </si>
  <si>
    <t>გარსაცმის d=426/8 მმ  მილში d=225მმ მილის გაძვრენა</t>
  </si>
  <si>
    <t>ფოლადის გარსაცმი მილისთვის d=426/8 მმ  (მასში გატარებული პოლიეთილენის d=225 მმ მილი)  რეზინის დამხშობის მოწყობა (უჟანგავი ლითონის ხამუთებით)</t>
  </si>
  <si>
    <t>მილების რეზინის დამხშობი   d=426/225 მმ  (უჟანგავი ლითონის ხამუთებით)</t>
  </si>
  <si>
    <r>
      <t>კანალიზაციის რ/ბ ანაკრები წრიული ჭის D=1.0 მ H</t>
    </r>
    <r>
      <rPr>
        <vertAlign val="subscript"/>
        <sz val="10"/>
        <rFont val="Segoe UI"/>
        <family val="2"/>
      </rPr>
      <t>სრ.</t>
    </r>
    <r>
      <rPr>
        <sz val="10"/>
        <rFont val="Segoe UI"/>
        <family val="2"/>
      </rPr>
      <t>=2.2 მ                                              (2 კომპ) შეძენა-მონტაჟი,  რკ/ბ მრგვალი ძირის ფილა რგოლით კბილებით,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                                                                          (იხ. პროექტი); ჰიდროიზოლაციით</t>
    </r>
  </si>
  <si>
    <t>თუჯის ჩარჩო ხუფით  65 სმ</t>
  </si>
  <si>
    <r>
      <t>კანალიზაციის რ/ბ ანაკრები წრიული ჭის D=1.0 მ H</t>
    </r>
    <r>
      <rPr>
        <vertAlign val="subscript"/>
        <sz val="10"/>
        <rFont val="Segoe UI"/>
        <family val="2"/>
      </rPr>
      <t>სრ.</t>
    </r>
    <r>
      <rPr>
        <sz val="10"/>
        <rFont val="Segoe UI"/>
        <family val="2"/>
      </rPr>
      <t>=2.45 მ                                              (1 კომპ) შეძენა-მონტაჟი,  რკ/ბ მრგვალი ძირის ფილა რგოლით კბილებით,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                                                                          (იხ. პროექტი); ჰიდროიზოლაციით</t>
    </r>
  </si>
  <si>
    <r>
      <t>წყალარინების რ/ბ ანაკრები წრიული ჭის D=1.5 მ.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=3.5 მ                                    (1 კომპ) შეძენა-მონტაჟი,   რკ/ბ მრგვალი ძირის ფილა რგოლით კბილებით,  რკ/ბ რგოლები კბილებით,  რკ/ბ მრგვალი გადახურვის ფილა;  ბეტონი B22.5  (M-300),  თუჯის მრგვალი ხუფით  (დატვირთვა 25 ტ),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            M-100, ჰიდროიზოლაციით </t>
    </r>
  </si>
  <si>
    <t>35</t>
  </si>
  <si>
    <r>
      <t>წყალარინების რ/ბ ანაკრები წრიული ჭის D=1.5 მ.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=3.7 მ                                    (1 კომპ) შეძენა-მონტაჟი,   რკ/ბ მრგვალი ძირის ფილა რგოლით კბილებით,  რკ/ბ რგოლები კბილებით,  რკ/ბ მრგვალი გადახურვის ფილა;  ბეტონი B22.5  (M-300),  თუჯის მრგვალი ხუფით  (დატვირთვა 25 ტ),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            M-100, ჰიდროიზოლაციით </t>
    </r>
  </si>
  <si>
    <r>
      <t>წყალარინების რ/ბ ანაკრები წრიული ჭის D=1.5 მ.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=3.9 მ                                    (1 კომპ) შეძენა-მონტაჟი,   რკ/ბ მრგვალი ძირის ფილა რგოლით კბილებით,  რკ/ბ რგოლები კბილებით,  რკ/ბ მრგვალი გადახურვის ფილა;  ბეტონი B22.5  (M-300),  თუჯის მრგვალი ხუფით  (დატვირთვა 25 ტ),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            M-100, ჰიდროიზოლაციით </t>
    </r>
  </si>
  <si>
    <r>
      <t>წყალარინების რ/ბ ანაკრები წრიული ჭის D=1.5 მ.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=4.4 მ                                    (1 კომპ) შეძენა-მონტაჟი,   რკ/ბ მრგვალი ძირის ფილა რგოლით კბილებით,  რკ/ბ რგოლები კბილებით,  რკ/ბ მრგვალი გადახურვის ფილა;  ბეტონი B22.5  (M-300),  თუჯის მრგვალი ხუფით  (დატვირთვა 25 ტ),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            M-100, ჰიდროიზოლაციით </t>
    </r>
  </si>
  <si>
    <t>ჭის რგოლის გადაბმის ადგილას "პენებარის" ჰიდროსაიზოლაციო მასალის მოწყობა</t>
  </si>
  <si>
    <t>პოლიეთილენის გოფრირებული  ქუროს  მოწყობა SN8 d=400 მმ (რეზინის საფენით)</t>
  </si>
  <si>
    <t>შემაერთებელი გოფრირებული ქურო d=400 მმ</t>
  </si>
  <si>
    <t>39-2</t>
  </si>
  <si>
    <t>რეზინის საფენი  SN8 d=400 მმ</t>
  </si>
  <si>
    <t>პოლიეთილენის გოფრირებული  ქუროს  მოწყობა SN8 d=200 მმ (რეზინის საფენით)</t>
  </si>
  <si>
    <t>შემაერთებელი გოფრირებული ქურო d=200 მმ</t>
  </si>
  <si>
    <t>40-2</t>
  </si>
  <si>
    <t>რეზინის საფენი  SN8 d=200 მმ</t>
  </si>
  <si>
    <t>პოლიეთილენის მილის პირაპირა შედუღების ადგილების შემოწმება d=500 მმ</t>
  </si>
  <si>
    <t>პოლიეთილენის მილის პირაპირა შედუღების ადგილების შემოწმება d=225 მმ</t>
  </si>
  <si>
    <t>საპროექტო გოფრირებული მილის                                                                          d=400 მმ-იან მილის შეჭრა  საპროექტო ჭაში</t>
  </si>
  <si>
    <t>საპროექტო პოლიეთილენის მილის                                                                          d=500 მმ-იან მილის შეჭრა  საპროექტო ჭაში</t>
  </si>
  <si>
    <t>საპროექტო გოფრირებული მილის d=200 მმ-იან მილის შეჭრა  საპროექტო ჭაში</t>
  </si>
  <si>
    <t>საპროექტო პოლიეთილენის მილის d=225 მმ-იან მილის შეჭრა  საპროექტო ჭაში</t>
  </si>
  <si>
    <t>საპროექტო ფოლადის გარსაცმი მილი d=426/8 მმ-იან მილის შეჭრა საპროექტო  ჭაში</t>
  </si>
  <si>
    <t>48</t>
  </si>
  <si>
    <t>არსებული წყალსადენის  რ/ბ ანაკრები წრიული ჭის D=1.0 მმ                                           H=19.4 მ  (6 კომპ) დემონტაჟი (თუჯის ჩარჩო ხუფების  დასაწყობებით)</t>
  </si>
  <si>
    <t>49</t>
  </si>
  <si>
    <t>დემონტირებული რკ. ბეტონის  ჭების  ნატეხების დატვირთვა ავტოთვითმცლელზე და გატანა სამშენებლო მოედნიდან 29 კმ-ზე</t>
  </si>
  <si>
    <t>50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</si>
  <si>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 (6 ცალი)                                        </t>
  </si>
  <si>
    <t xml:space="preserve">არსებული  ასბესტოცემენტის  მილის d=400მმ მილის დემონტაჟი </t>
  </si>
  <si>
    <r>
      <t>არსებული  დემონტირებული                               აზბესტოცემენტის  მილის d=400მმ შეფუთვა პოლიეთილენის ფირით (150 მიკრონი) - (515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 წებოვანი ლენტი (სკოჩი) - (2 ცალი)</t>
    </r>
  </si>
  <si>
    <t xml:space="preserve">დემონტირებული აზბეცტოცემე-                                              ნტის  მილის d=400მმ  დატვირთვა ავტოთვითმცლელზე  და გადმოტვირთვა  გატანა   47.0 კმ-ზე სპეც. ნაგავსაყრელზე                                  </t>
  </si>
  <si>
    <t>დემონტირებული აზბესტოცემე-                                                     ნტის მილისთვის d=400მმ   სპეც. ნაგავსაყრელ პოლიგონზე უჯრედის მომზადება</t>
  </si>
  <si>
    <t>არსებული კანალიზაციის გოფრირებული d=200 მმ, მილის დემონტაჟი</t>
  </si>
  <si>
    <t>დემონტირებული პოლიეთილენის                                                             გოფრირებული მილების დატვირთვა ავტოთვითმცლელზე და გატანა 29 კმ. (ნაგავსაყრელზე)</t>
  </si>
  <si>
    <t>საპროექტო ტრანშეიდან ჩამდინარე წყლების გაყვანა კანალიზაციის გოფრირებული SN8 d 300 მმ დროებითი მილით</t>
  </si>
  <si>
    <t xml:space="preserve">კანალიზაციის პოლიეთილენის გოფრირებული მილი SN8 d=300 მმ                  </t>
  </si>
  <si>
    <t>პოლიეთილენის გოფრირებული  ქუროს  მოწყობა SN8 d=300 მმ (რეზინის საფენით) (დროებითი მილისთვის)</t>
  </si>
  <si>
    <t>შემაერთებელი გოფრირებული ქურო d=300 მმ</t>
  </si>
  <si>
    <t>58-2</t>
  </si>
  <si>
    <t>რეზინის საფენი  SN8 d=300 მმ</t>
  </si>
  <si>
    <t xml:space="preserve">მიწის თხრილიდან წყალამოღვრა თვითშემწოვი ტიპის ტუმბო-                                                  აგრეგატით,  წარმადობით                                                     Q=25 მ³/სთ,                                              </t>
  </si>
  <si>
    <t>არსებული განშტოების მილების d=300 მმ დახშობა   გასაბერი ბალიშებით  მონტაჟი და დემონტაჟი</t>
  </si>
  <si>
    <t>61</t>
  </si>
  <si>
    <t>არსებული განშტოების მილების d=200 მმ დახშობა   გასაბერი ბალიშებით  მონტაჟი და დემონტაჟი</t>
  </si>
  <si>
    <t>62</t>
  </si>
  <si>
    <t>არსებული განშტოების მილების d=400 მმ დახშობა   გასაბერი ბალიშებით  მონტაჟი და დემონტაჟი</t>
  </si>
  <si>
    <t>63</t>
  </si>
  <si>
    <t xml:space="preserve">ეკალ ბარდებისგან და ბუჩქებისგან საპროექტო არეალის  გაწმენდვა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</si>
</sst>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6.5" thickBot="1" x14ac:dyDescent="0.4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9"/>
  <sheetViews>
    <sheetView showGridLines="0" tabSelected="1" zoomScale="80" zoomScaleNormal="80" workbookViewId="0">
      <pane xSplit="2" ySplit="6" topLeftCell="C84" activePane="bottomRight" state="frozen"/>
      <selection pane="topRight" activeCell="C1" sqref="C1"/>
      <selection pane="bottomLeft" activeCell="A7" sqref="A7"/>
      <selection pane="bottomRight" activeCell="H98" sqref="H9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6.5" thickBot="1" x14ac:dyDescent="0.4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810</v>
      </c>
      <c r="B7" s="252" t="s">
        <v>811</v>
      </c>
      <c r="C7" s="39" t="s">
        <v>23</v>
      </c>
      <c r="D7" s="279">
        <v>36.466000000000001</v>
      </c>
      <c r="E7" s="192"/>
      <c r="F7" s="181">
        <f>D7*E7</f>
        <v>0</v>
      </c>
      <c r="G7" s="254" t="s">
        <v>805</v>
      </c>
    </row>
    <row r="8" spans="1:10" s="67" customFormat="1" ht="16.5" x14ac:dyDescent="0.35">
      <c r="A8" s="68" t="s">
        <v>117</v>
      </c>
      <c r="B8" s="253" t="s">
        <v>812</v>
      </c>
      <c r="C8" s="84" t="s">
        <v>773</v>
      </c>
      <c r="D8" s="47">
        <v>36.466000000000001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82" t="s">
        <v>118</v>
      </c>
      <c r="B9" s="8" t="s">
        <v>813</v>
      </c>
      <c r="C9" s="84" t="s">
        <v>777</v>
      </c>
      <c r="D9" s="279">
        <v>364.65999999999997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814</v>
      </c>
      <c r="B10" s="8" t="s">
        <v>90</v>
      </c>
      <c r="C10" s="84" t="s">
        <v>19</v>
      </c>
      <c r="D10" s="85">
        <v>0.21879599999999996</v>
      </c>
      <c r="E10" s="192"/>
      <c r="F10" s="181">
        <f t="shared" si="0"/>
        <v>0</v>
      </c>
      <c r="G10" s="254" t="s">
        <v>804</v>
      </c>
    </row>
    <row r="11" spans="1:10" ht="16.5" x14ac:dyDescent="0.35">
      <c r="A11" s="82" t="s">
        <v>248</v>
      </c>
      <c r="B11" s="8" t="s">
        <v>815</v>
      </c>
      <c r="C11" s="84" t="s">
        <v>777</v>
      </c>
      <c r="D11" s="56">
        <v>364.65999999999997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0.21879599999999996</v>
      </c>
      <c r="E12" s="192"/>
      <c r="F12" s="181">
        <f t="shared" si="0"/>
        <v>0</v>
      </c>
      <c r="G12" s="254" t="s">
        <v>804</v>
      </c>
    </row>
    <row r="13" spans="1:10" ht="16.5" x14ac:dyDescent="0.35">
      <c r="A13" s="82" t="s">
        <v>119</v>
      </c>
      <c r="B13" s="252" t="s">
        <v>816</v>
      </c>
      <c r="C13" s="84" t="s">
        <v>773</v>
      </c>
      <c r="D13" s="56">
        <v>350.75369999999998</v>
      </c>
      <c r="E13" s="192"/>
      <c r="F13" s="181">
        <f t="shared" si="0"/>
        <v>0</v>
      </c>
      <c r="G13" s="254" t="s">
        <v>805</v>
      </c>
    </row>
    <row r="14" spans="1:10" x14ac:dyDescent="0.35">
      <c r="A14" s="82" t="s">
        <v>251</v>
      </c>
      <c r="B14" s="252" t="s">
        <v>817</v>
      </c>
      <c r="C14" s="84" t="s">
        <v>19</v>
      </c>
      <c r="D14" s="109">
        <v>631.35666000000003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68" t="s">
        <v>252</v>
      </c>
      <c r="B15" s="252" t="s">
        <v>818</v>
      </c>
      <c r="C15" s="84" t="s">
        <v>773</v>
      </c>
      <c r="D15" s="279">
        <v>619.8458250000001</v>
      </c>
      <c r="E15" s="192"/>
      <c r="F15" s="181">
        <f t="shared" si="0"/>
        <v>0</v>
      </c>
      <c r="G15" s="254" t="s">
        <v>805</v>
      </c>
    </row>
    <row r="16" spans="1:10" s="67" customFormat="1" x14ac:dyDescent="0.35">
      <c r="A16" s="82" t="s">
        <v>260</v>
      </c>
      <c r="B16" s="252" t="s">
        <v>819</v>
      </c>
      <c r="C16" s="84" t="s">
        <v>19</v>
      </c>
      <c r="D16" s="109">
        <v>1208.6993587500001</v>
      </c>
      <c r="E16" s="192"/>
      <c r="F16" s="181">
        <f t="shared" si="0"/>
        <v>0</v>
      </c>
      <c r="G16" s="254" t="s">
        <v>805</v>
      </c>
    </row>
    <row r="17" spans="1:218" x14ac:dyDescent="0.35">
      <c r="A17" s="82" t="s">
        <v>261</v>
      </c>
      <c r="B17" s="259" t="s">
        <v>820</v>
      </c>
      <c r="C17" s="51" t="s">
        <v>23</v>
      </c>
      <c r="D17" s="56">
        <v>169.35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155</v>
      </c>
      <c r="B18" s="255" t="s">
        <v>821</v>
      </c>
      <c r="C18" s="84" t="s">
        <v>773</v>
      </c>
      <c r="D18" s="85">
        <v>169.35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305</v>
      </c>
      <c r="B19" s="252" t="s">
        <v>822</v>
      </c>
      <c r="C19" s="84" t="s">
        <v>773</v>
      </c>
      <c r="D19" s="279">
        <v>613.81897500000002</v>
      </c>
      <c r="E19" s="192"/>
      <c r="F19" s="181">
        <f t="shared" si="0"/>
        <v>0</v>
      </c>
      <c r="G19" s="254" t="s">
        <v>805</v>
      </c>
    </row>
    <row r="20" spans="1:218" x14ac:dyDescent="0.35">
      <c r="A20" s="82" t="s">
        <v>823</v>
      </c>
      <c r="B20" s="252" t="s">
        <v>819</v>
      </c>
      <c r="C20" s="84" t="s">
        <v>19</v>
      </c>
      <c r="D20" s="109">
        <v>1289.0198475000002</v>
      </c>
      <c r="E20" s="192"/>
      <c r="F20" s="181">
        <f t="shared" si="0"/>
        <v>0</v>
      </c>
      <c r="G20" s="254" t="s">
        <v>805</v>
      </c>
    </row>
    <row r="21" spans="1:218" ht="16.5" x14ac:dyDescent="0.35">
      <c r="A21" s="82" t="s">
        <v>824</v>
      </c>
      <c r="B21" s="253" t="s">
        <v>825</v>
      </c>
      <c r="C21" s="84" t="s">
        <v>773</v>
      </c>
      <c r="D21" s="56">
        <v>112.88477721</v>
      </c>
      <c r="E21" s="192"/>
      <c r="F21" s="181">
        <f t="shared" si="0"/>
        <v>0</v>
      </c>
      <c r="G21" s="254" t="s">
        <v>805</v>
      </c>
    </row>
    <row r="22" spans="1:218" ht="16.5" x14ac:dyDescent="0.35">
      <c r="A22" s="82" t="s">
        <v>826</v>
      </c>
      <c r="B22" s="255" t="s">
        <v>827</v>
      </c>
      <c r="C22" s="84" t="s">
        <v>773</v>
      </c>
      <c r="D22" s="279">
        <v>270.35230000000001</v>
      </c>
      <c r="E22" s="192"/>
      <c r="F22" s="181">
        <f t="shared" si="0"/>
        <v>0</v>
      </c>
      <c r="G22" s="254" t="s">
        <v>805</v>
      </c>
    </row>
    <row r="23" spans="1:218" ht="16.5" x14ac:dyDescent="0.35">
      <c r="A23" s="82" t="s">
        <v>547</v>
      </c>
      <c r="B23" s="255" t="s">
        <v>828</v>
      </c>
      <c r="C23" s="84" t="s">
        <v>773</v>
      </c>
      <c r="D23" s="56">
        <v>76.76376040000001</v>
      </c>
      <c r="E23" s="192"/>
      <c r="F23" s="181">
        <f t="shared" si="0"/>
        <v>0</v>
      </c>
      <c r="G23" s="254" t="s">
        <v>805</v>
      </c>
    </row>
    <row r="24" spans="1:218" s="67" customFormat="1" ht="16.5" x14ac:dyDescent="0.35">
      <c r="A24" s="82" t="s">
        <v>829</v>
      </c>
      <c r="B24" s="8" t="s">
        <v>830</v>
      </c>
      <c r="C24" s="84" t="s">
        <v>773</v>
      </c>
      <c r="D24" s="56">
        <v>4.3680000000000003</v>
      </c>
      <c r="E24" s="192"/>
      <c r="F24" s="181">
        <f t="shared" si="0"/>
        <v>0</v>
      </c>
      <c r="G24" s="254" t="s">
        <v>805</v>
      </c>
    </row>
    <row r="25" spans="1:218" ht="16.5" x14ac:dyDescent="0.35">
      <c r="A25" s="82" t="s">
        <v>467</v>
      </c>
      <c r="B25" s="255" t="s">
        <v>831</v>
      </c>
      <c r="C25" s="84" t="s">
        <v>773</v>
      </c>
      <c r="D25" s="56">
        <v>1225.2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82" t="s">
        <v>548</v>
      </c>
      <c r="B26" s="8" t="s">
        <v>832</v>
      </c>
      <c r="C26" s="84" t="s">
        <v>833</v>
      </c>
      <c r="D26" s="279">
        <v>2026.9199999999998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82" t="s">
        <v>834</v>
      </c>
      <c r="B27" s="8" t="s">
        <v>835</v>
      </c>
      <c r="C27" s="84" t="s">
        <v>833</v>
      </c>
      <c r="D27" s="56">
        <v>229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554</v>
      </c>
      <c r="B28" s="8" t="s">
        <v>836</v>
      </c>
      <c r="C28" s="84" t="s">
        <v>27</v>
      </c>
      <c r="D28" s="56">
        <v>291.5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555</v>
      </c>
      <c r="B29" s="8" t="s">
        <v>837</v>
      </c>
      <c r="C29" s="51" t="s">
        <v>27</v>
      </c>
      <c r="D29" s="56">
        <v>142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 t="s">
        <v>571</v>
      </c>
      <c r="B30" s="8" t="s">
        <v>838</v>
      </c>
      <c r="C30" s="51" t="s">
        <v>27</v>
      </c>
      <c r="D30" s="56">
        <v>143.41999999999999</v>
      </c>
      <c r="E30" s="192"/>
      <c r="F30" s="181">
        <f t="shared" si="0"/>
        <v>0</v>
      </c>
      <c r="G30" s="254" t="s">
        <v>808</v>
      </c>
      <c r="H30" s="90"/>
    </row>
    <row r="31" spans="1:218" s="55" customFormat="1" x14ac:dyDescent="0.35">
      <c r="A31" s="134">
        <v>22</v>
      </c>
      <c r="B31" s="8" t="s">
        <v>839</v>
      </c>
      <c r="C31" s="51" t="s">
        <v>27</v>
      </c>
      <c r="D31" s="56">
        <v>142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49" t="s">
        <v>559</v>
      </c>
      <c r="B32" s="8" t="s">
        <v>840</v>
      </c>
      <c r="C32" s="51" t="s">
        <v>27</v>
      </c>
      <c r="D32" s="56">
        <v>63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9" t="s">
        <v>560</v>
      </c>
      <c r="B33" s="8" t="s">
        <v>841</v>
      </c>
      <c r="C33" s="51" t="s">
        <v>27</v>
      </c>
      <c r="D33" s="56">
        <v>63.63</v>
      </c>
      <c r="E33" s="192"/>
      <c r="F33" s="181">
        <f t="shared" si="0"/>
        <v>0</v>
      </c>
      <c r="G33" s="254" t="s">
        <v>808</v>
      </c>
      <c r="H33" s="90"/>
    </row>
    <row r="34" spans="1:8" s="256" customFormat="1" x14ac:dyDescent="0.45">
      <c r="A34" s="49" t="s">
        <v>561</v>
      </c>
      <c r="B34" s="8" t="s">
        <v>842</v>
      </c>
      <c r="C34" s="51" t="s">
        <v>27</v>
      </c>
      <c r="D34" s="56">
        <v>63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134">
        <v>25</v>
      </c>
      <c r="B35" s="257" t="s">
        <v>843</v>
      </c>
      <c r="C35" s="51" t="s">
        <v>27</v>
      </c>
      <c r="D35" s="52">
        <v>55.5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134" t="s">
        <v>563</v>
      </c>
      <c r="B36" s="257" t="s">
        <v>844</v>
      </c>
      <c r="C36" s="51" t="s">
        <v>27</v>
      </c>
      <c r="D36" s="56">
        <v>56.055</v>
      </c>
      <c r="E36" s="192"/>
      <c r="F36" s="181">
        <f t="shared" si="0"/>
        <v>0</v>
      </c>
      <c r="G36" s="254" t="s">
        <v>808</v>
      </c>
    </row>
    <row r="37" spans="1:8" s="256" customFormat="1" x14ac:dyDescent="0.45">
      <c r="A37" s="134">
        <v>26</v>
      </c>
      <c r="B37" s="257" t="s">
        <v>845</v>
      </c>
      <c r="C37" s="51" t="s">
        <v>27</v>
      </c>
      <c r="D37" s="52">
        <v>55.5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49" t="s">
        <v>566</v>
      </c>
      <c r="B38" s="257" t="s">
        <v>846</v>
      </c>
      <c r="C38" s="51" t="s">
        <v>27</v>
      </c>
      <c r="D38" s="56">
        <v>33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49" t="s">
        <v>567</v>
      </c>
      <c r="B39" s="257" t="s">
        <v>132</v>
      </c>
      <c r="C39" s="51" t="s">
        <v>27</v>
      </c>
      <c r="D39" s="56">
        <v>33.33</v>
      </c>
      <c r="E39" s="192"/>
      <c r="F39" s="181">
        <f t="shared" si="0"/>
        <v>0</v>
      </c>
      <c r="G39" s="254" t="s">
        <v>808</v>
      </c>
      <c r="H39" s="90"/>
    </row>
    <row r="40" spans="1:8" x14ac:dyDescent="0.35">
      <c r="A40" s="49" t="s">
        <v>306</v>
      </c>
      <c r="B40" s="257" t="s">
        <v>847</v>
      </c>
      <c r="C40" s="51" t="s">
        <v>27</v>
      </c>
      <c r="D40" s="52">
        <v>33</v>
      </c>
      <c r="E40" s="192"/>
      <c r="F40" s="181">
        <f t="shared" si="0"/>
        <v>0</v>
      </c>
      <c r="G40" s="254" t="s">
        <v>805</v>
      </c>
    </row>
    <row r="41" spans="1:8" x14ac:dyDescent="0.35">
      <c r="A41" s="134">
        <v>29</v>
      </c>
      <c r="B41" s="257" t="s">
        <v>848</v>
      </c>
      <c r="C41" s="51" t="s">
        <v>27</v>
      </c>
      <c r="D41" s="52">
        <v>32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134" t="s">
        <v>569</v>
      </c>
      <c r="B42" s="257" t="s">
        <v>849</v>
      </c>
      <c r="C42" s="51" t="s">
        <v>27</v>
      </c>
      <c r="D42" s="56">
        <v>31.84</v>
      </c>
      <c r="E42" s="192"/>
      <c r="F42" s="181">
        <f t="shared" si="0"/>
        <v>0</v>
      </c>
      <c r="G42" s="254" t="s">
        <v>808</v>
      </c>
    </row>
    <row r="43" spans="1:8" x14ac:dyDescent="0.35">
      <c r="A43" s="134">
        <v>30</v>
      </c>
      <c r="B43" s="257" t="s">
        <v>850</v>
      </c>
      <c r="C43" s="51" t="s">
        <v>27</v>
      </c>
      <c r="D43" s="56">
        <v>32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134">
        <v>31</v>
      </c>
      <c r="B44" s="257" t="s">
        <v>851</v>
      </c>
      <c r="C44" s="51" t="s">
        <v>512</v>
      </c>
      <c r="D44" s="56">
        <v>1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134" t="s">
        <v>571</v>
      </c>
      <c r="B45" s="257" t="s">
        <v>852</v>
      </c>
      <c r="C45" s="51" t="s">
        <v>512</v>
      </c>
      <c r="D45" s="56">
        <v>1</v>
      </c>
      <c r="E45" s="192"/>
      <c r="F45" s="181">
        <f t="shared" si="0"/>
        <v>0</v>
      </c>
      <c r="G45" s="254" t="s">
        <v>804</v>
      </c>
      <c r="H45" s="90"/>
    </row>
    <row r="46" spans="1:8" x14ac:dyDescent="0.35">
      <c r="A46" s="68" t="s">
        <v>572</v>
      </c>
      <c r="B46" s="257" t="s">
        <v>853</v>
      </c>
      <c r="C46" s="70" t="s">
        <v>512</v>
      </c>
      <c r="D46" s="277">
        <v>2</v>
      </c>
      <c r="E46" s="192"/>
      <c r="F46" s="181">
        <f t="shared" si="0"/>
        <v>0</v>
      </c>
      <c r="G46" s="254" t="s">
        <v>805</v>
      </c>
    </row>
    <row r="47" spans="1:8" x14ac:dyDescent="0.35">
      <c r="A47" s="68" t="s">
        <v>573</v>
      </c>
      <c r="B47" s="257" t="s">
        <v>854</v>
      </c>
      <c r="C47" s="51" t="s">
        <v>28</v>
      </c>
      <c r="D47" s="56">
        <v>2</v>
      </c>
      <c r="E47" s="192"/>
      <c r="F47" s="181">
        <f t="shared" si="0"/>
        <v>0</v>
      </c>
      <c r="G47" s="254" t="s">
        <v>808</v>
      </c>
      <c r="H47" s="90"/>
    </row>
    <row r="48" spans="1:8" ht="16.5" x14ac:dyDescent="0.35">
      <c r="A48" s="68" t="s">
        <v>574</v>
      </c>
      <c r="B48" s="257" t="s">
        <v>855</v>
      </c>
      <c r="C48" s="70" t="s">
        <v>773</v>
      </c>
      <c r="D48" s="277">
        <v>1.89175</v>
      </c>
      <c r="E48" s="192"/>
      <c r="F48" s="181">
        <f t="shared" si="0"/>
        <v>0</v>
      </c>
      <c r="G48" s="254" t="s">
        <v>805</v>
      </c>
    </row>
    <row r="49" spans="1:8" x14ac:dyDescent="0.35">
      <c r="A49" s="68" t="s">
        <v>575</v>
      </c>
      <c r="B49" s="257" t="s">
        <v>854</v>
      </c>
      <c r="C49" s="51" t="s">
        <v>28</v>
      </c>
      <c r="D49" s="56">
        <v>1</v>
      </c>
      <c r="E49" s="192"/>
      <c r="F49" s="181">
        <f t="shared" si="0"/>
        <v>0</v>
      </c>
      <c r="G49" s="254" t="s">
        <v>808</v>
      </c>
      <c r="H49" s="90"/>
    </row>
    <row r="50" spans="1:8" x14ac:dyDescent="0.35">
      <c r="A50" s="68" t="s">
        <v>576</v>
      </c>
      <c r="B50" s="257" t="s">
        <v>856</v>
      </c>
      <c r="C50" s="70" t="s">
        <v>512</v>
      </c>
      <c r="D50" s="280">
        <v>1</v>
      </c>
      <c r="E50" s="192"/>
      <c r="F50" s="181">
        <f t="shared" si="0"/>
        <v>0</v>
      </c>
      <c r="G50" s="254" t="s">
        <v>805</v>
      </c>
    </row>
    <row r="51" spans="1:8" x14ac:dyDescent="0.35">
      <c r="A51" s="68" t="s">
        <v>577</v>
      </c>
      <c r="B51" s="257" t="s">
        <v>371</v>
      </c>
      <c r="C51" s="51" t="s">
        <v>28</v>
      </c>
      <c r="D51" s="54">
        <v>1</v>
      </c>
      <c r="E51" s="192"/>
      <c r="F51" s="181">
        <f t="shared" si="0"/>
        <v>0</v>
      </c>
      <c r="G51" s="254" t="s">
        <v>808</v>
      </c>
      <c r="H51" s="90"/>
    </row>
    <row r="52" spans="1:8" s="55" customFormat="1" x14ac:dyDescent="0.35">
      <c r="A52" s="68" t="s">
        <v>857</v>
      </c>
      <c r="B52" s="257" t="s">
        <v>858</v>
      </c>
      <c r="C52" s="70" t="s">
        <v>512</v>
      </c>
      <c r="D52" s="280">
        <v>1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68" t="s">
        <v>350</v>
      </c>
      <c r="B53" s="257" t="s">
        <v>371</v>
      </c>
      <c r="C53" s="51" t="s">
        <v>28</v>
      </c>
      <c r="D53" s="54">
        <v>1</v>
      </c>
      <c r="E53" s="192"/>
      <c r="F53" s="181">
        <f t="shared" si="0"/>
        <v>0</v>
      </c>
      <c r="G53" s="254" t="s">
        <v>808</v>
      </c>
      <c r="H53" s="90"/>
    </row>
    <row r="54" spans="1:8" ht="16.5" x14ac:dyDescent="0.35">
      <c r="A54" s="68" t="s">
        <v>351</v>
      </c>
      <c r="B54" s="257" t="s">
        <v>859</v>
      </c>
      <c r="C54" s="70" t="s">
        <v>773</v>
      </c>
      <c r="D54" s="280">
        <v>5.2014375000000008</v>
      </c>
      <c r="E54" s="192"/>
      <c r="F54" s="181">
        <f t="shared" si="0"/>
        <v>0</v>
      </c>
      <c r="G54" s="254" t="s">
        <v>805</v>
      </c>
    </row>
    <row r="55" spans="1:8" x14ac:dyDescent="0.35">
      <c r="A55" s="68" t="s">
        <v>352</v>
      </c>
      <c r="B55" s="257" t="s">
        <v>371</v>
      </c>
      <c r="C55" s="51" t="s">
        <v>28</v>
      </c>
      <c r="D55" s="54">
        <v>1</v>
      </c>
      <c r="E55" s="192"/>
      <c r="F55" s="181">
        <f t="shared" si="0"/>
        <v>0</v>
      </c>
      <c r="G55" s="254" t="s">
        <v>808</v>
      </c>
      <c r="H55" s="90"/>
    </row>
    <row r="56" spans="1:8" s="55" customFormat="1" x14ac:dyDescent="0.35">
      <c r="A56" s="68" t="s">
        <v>353</v>
      </c>
      <c r="B56" s="257" t="s">
        <v>860</v>
      </c>
      <c r="C56" s="70" t="s">
        <v>512</v>
      </c>
      <c r="D56" s="280">
        <v>1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68" t="s">
        <v>354</v>
      </c>
      <c r="B57" s="257" t="s">
        <v>371</v>
      </c>
      <c r="C57" s="51" t="s">
        <v>28</v>
      </c>
      <c r="D57" s="54">
        <v>1</v>
      </c>
      <c r="E57" s="192"/>
      <c r="F57" s="181">
        <f t="shared" si="0"/>
        <v>0</v>
      </c>
      <c r="G57" s="254" t="s">
        <v>808</v>
      </c>
      <c r="H57" s="90"/>
    </row>
    <row r="58" spans="1:8" s="55" customFormat="1" x14ac:dyDescent="0.35">
      <c r="A58" s="49" t="s">
        <v>307</v>
      </c>
      <c r="B58" s="281" t="s">
        <v>861</v>
      </c>
      <c r="C58" s="70" t="s">
        <v>27</v>
      </c>
      <c r="D58" s="211">
        <v>180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49" t="s">
        <v>262</v>
      </c>
      <c r="B59" s="257" t="s">
        <v>862</v>
      </c>
      <c r="C59" s="51" t="s">
        <v>28</v>
      </c>
      <c r="D59" s="56">
        <v>8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49" t="s">
        <v>580</v>
      </c>
      <c r="B60" s="257" t="s">
        <v>863</v>
      </c>
      <c r="C60" s="51" t="s">
        <v>28</v>
      </c>
      <c r="D60" s="56">
        <v>8</v>
      </c>
      <c r="E60" s="192"/>
      <c r="F60" s="181">
        <f t="shared" si="0"/>
        <v>0</v>
      </c>
      <c r="G60" s="254" t="s">
        <v>808</v>
      </c>
    </row>
    <row r="61" spans="1:8" s="55" customFormat="1" x14ac:dyDescent="0.35">
      <c r="A61" s="49" t="s">
        <v>864</v>
      </c>
      <c r="B61" s="257" t="s">
        <v>865</v>
      </c>
      <c r="C61" s="51" t="s">
        <v>28</v>
      </c>
      <c r="D61" s="56">
        <v>16</v>
      </c>
      <c r="E61" s="192"/>
      <c r="F61" s="181">
        <f t="shared" si="0"/>
        <v>0</v>
      </c>
      <c r="G61" s="254" t="s">
        <v>808</v>
      </c>
      <c r="H61" s="90"/>
    </row>
    <row r="62" spans="1:8" s="55" customFormat="1" x14ac:dyDescent="0.35">
      <c r="A62" s="49" t="s">
        <v>263</v>
      </c>
      <c r="B62" s="257" t="s">
        <v>866</v>
      </c>
      <c r="C62" s="51" t="s">
        <v>28</v>
      </c>
      <c r="D62" s="56">
        <v>4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49" t="s">
        <v>581</v>
      </c>
      <c r="B63" s="257" t="s">
        <v>867</v>
      </c>
      <c r="C63" s="51" t="s">
        <v>28</v>
      </c>
      <c r="D63" s="56">
        <v>4</v>
      </c>
      <c r="E63" s="192"/>
      <c r="F63" s="181">
        <f t="shared" si="0"/>
        <v>0</v>
      </c>
      <c r="G63" s="254" t="s">
        <v>808</v>
      </c>
    </row>
    <row r="64" spans="1:8" s="55" customFormat="1" x14ac:dyDescent="0.35">
      <c r="A64" s="49" t="s">
        <v>868</v>
      </c>
      <c r="B64" s="257" t="s">
        <v>869</v>
      </c>
      <c r="C64" s="51" t="s">
        <v>28</v>
      </c>
      <c r="D64" s="56">
        <v>8</v>
      </c>
      <c r="E64" s="192"/>
      <c r="F64" s="181">
        <f t="shared" si="0"/>
        <v>0</v>
      </c>
      <c r="G64" s="254" t="s">
        <v>808</v>
      </c>
      <c r="H64" s="90"/>
    </row>
    <row r="65" spans="1:8" s="55" customFormat="1" x14ac:dyDescent="0.35">
      <c r="A65" s="49" t="s">
        <v>264</v>
      </c>
      <c r="B65" s="259" t="s">
        <v>870</v>
      </c>
      <c r="C65" s="51" t="s">
        <v>211</v>
      </c>
      <c r="D65" s="282">
        <v>7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49" t="s">
        <v>265</v>
      </c>
      <c r="B66" s="259" t="s">
        <v>871</v>
      </c>
      <c r="C66" s="51" t="s">
        <v>211</v>
      </c>
      <c r="D66" s="282">
        <v>3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49" t="s">
        <v>266</v>
      </c>
      <c r="B67" s="255" t="s">
        <v>872</v>
      </c>
      <c r="C67" s="206" t="s">
        <v>211</v>
      </c>
      <c r="D67" s="283">
        <v>5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49" t="s">
        <v>267</v>
      </c>
      <c r="B68" s="255" t="s">
        <v>873</v>
      </c>
      <c r="C68" s="206" t="s">
        <v>211</v>
      </c>
      <c r="D68" s="283">
        <v>4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49" t="s">
        <v>268</v>
      </c>
      <c r="B69" s="281" t="s">
        <v>874</v>
      </c>
      <c r="C69" s="206" t="s">
        <v>211</v>
      </c>
      <c r="D69" s="283">
        <v>3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49" t="s">
        <v>269</v>
      </c>
      <c r="B70" s="281" t="s">
        <v>875</v>
      </c>
      <c r="C70" s="206" t="s">
        <v>211</v>
      </c>
      <c r="D70" s="283">
        <v>2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49" t="s">
        <v>270</v>
      </c>
      <c r="B71" s="281" t="s">
        <v>876</v>
      </c>
      <c r="C71" s="206" t="s">
        <v>211</v>
      </c>
      <c r="D71" s="283">
        <v>2</v>
      </c>
      <c r="E71" s="192"/>
      <c r="F71" s="181">
        <f t="shared" si="0"/>
        <v>0</v>
      </c>
      <c r="G71" s="254" t="s">
        <v>805</v>
      </c>
    </row>
    <row r="72" spans="1:8" s="55" customFormat="1" ht="16.5" x14ac:dyDescent="0.35">
      <c r="A72" s="49" t="s">
        <v>877</v>
      </c>
      <c r="B72" s="257" t="s">
        <v>878</v>
      </c>
      <c r="C72" s="70" t="s">
        <v>773</v>
      </c>
      <c r="D72" s="277">
        <v>8.4002400000000002</v>
      </c>
      <c r="E72" s="192"/>
      <c r="F72" s="181">
        <f t="shared" ref="F72:F90" si="1">D72*E72</f>
        <v>0</v>
      </c>
      <c r="G72" s="254" t="s">
        <v>805</v>
      </c>
      <c r="H72" s="90"/>
    </row>
    <row r="73" spans="1:8" s="55" customFormat="1" x14ac:dyDescent="0.35">
      <c r="A73" s="49" t="s">
        <v>879</v>
      </c>
      <c r="B73" s="257" t="s">
        <v>880</v>
      </c>
      <c r="C73" s="51" t="s">
        <v>19</v>
      </c>
      <c r="D73" s="278">
        <v>21.000599999999999</v>
      </c>
      <c r="E73" s="192"/>
      <c r="F73" s="181">
        <f t="shared" si="1"/>
        <v>0</v>
      </c>
      <c r="G73" s="254" t="s">
        <v>805</v>
      </c>
    </row>
    <row r="74" spans="1:8" s="55" customFormat="1" x14ac:dyDescent="0.35">
      <c r="A74" s="49" t="s">
        <v>881</v>
      </c>
      <c r="B74" s="259" t="s">
        <v>882</v>
      </c>
      <c r="C74" s="51" t="s">
        <v>19</v>
      </c>
      <c r="D74" s="276">
        <v>0.6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9" t="s">
        <v>592</v>
      </c>
      <c r="B75" s="8" t="s">
        <v>883</v>
      </c>
      <c r="C75" s="51" t="s">
        <v>27</v>
      </c>
      <c r="D75" s="56">
        <v>205</v>
      </c>
      <c r="E75" s="192"/>
      <c r="F75" s="181">
        <f t="shared" si="1"/>
        <v>0</v>
      </c>
      <c r="G75" s="254" t="s">
        <v>805</v>
      </c>
    </row>
    <row r="76" spans="1:8" s="55" customFormat="1" ht="16.5" x14ac:dyDescent="0.35">
      <c r="A76" s="49" t="s">
        <v>599</v>
      </c>
      <c r="B76" s="257" t="s">
        <v>884</v>
      </c>
      <c r="C76" s="51" t="s">
        <v>52</v>
      </c>
      <c r="D76" s="51">
        <v>257.48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9" t="s">
        <v>271</v>
      </c>
      <c r="B77" s="259" t="s">
        <v>885</v>
      </c>
      <c r="C77" s="51" t="s">
        <v>19</v>
      </c>
      <c r="D77" s="278">
        <v>8.282</v>
      </c>
      <c r="E77" s="192"/>
      <c r="F77" s="181">
        <f t="shared" si="1"/>
        <v>0</v>
      </c>
      <c r="G77" s="254" t="s">
        <v>805</v>
      </c>
    </row>
    <row r="78" spans="1:8" s="55" customFormat="1" x14ac:dyDescent="0.35">
      <c r="A78" s="49" t="s">
        <v>272</v>
      </c>
      <c r="B78" s="253" t="s">
        <v>886</v>
      </c>
      <c r="C78" s="70" t="s">
        <v>19</v>
      </c>
      <c r="D78" s="53">
        <v>8.282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49" t="s">
        <v>273</v>
      </c>
      <c r="B79" s="284" t="s">
        <v>887</v>
      </c>
      <c r="C79" s="51" t="s">
        <v>27</v>
      </c>
      <c r="D79" s="279">
        <v>50</v>
      </c>
      <c r="E79" s="192"/>
      <c r="F79" s="181">
        <f t="shared" si="1"/>
        <v>0</v>
      </c>
      <c r="G79" s="254" t="s">
        <v>805</v>
      </c>
    </row>
    <row r="80" spans="1:8" s="55" customFormat="1" x14ac:dyDescent="0.35">
      <c r="A80" s="49" t="s">
        <v>610</v>
      </c>
      <c r="B80" s="257" t="s">
        <v>888</v>
      </c>
      <c r="C80" s="51" t="s">
        <v>19</v>
      </c>
      <c r="D80" s="278">
        <v>0.52</v>
      </c>
      <c r="E80" s="192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49" t="s">
        <v>611</v>
      </c>
      <c r="B81" s="281" t="s">
        <v>889</v>
      </c>
      <c r="C81" s="51" t="s">
        <v>27</v>
      </c>
      <c r="D81" s="279">
        <v>130</v>
      </c>
      <c r="E81" s="192"/>
      <c r="F81" s="181">
        <f t="shared" si="1"/>
        <v>0</v>
      </c>
      <c r="G81" s="254" t="s">
        <v>805</v>
      </c>
    </row>
    <row r="82" spans="1:8" s="55" customFormat="1" x14ac:dyDescent="0.35">
      <c r="A82" s="49" t="s">
        <v>368</v>
      </c>
      <c r="B82" s="8" t="s">
        <v>890</v>
      </c>
      <c r="C82" s="51" t="s">
        <v>27</v>
      </c>
      <c r="D82" s="56">
        <v>131.30000000000001</v>
      </c>
      <c r="E82" s="192"/>
      <c r="F82" s="181">
        <f t="shared" si="1"/>
        <v>0</v>
      </c>
      <c r="G82" s="254" t="s">
        <v>808</v>
      </c>
      <c r="H82" s="90"/>
    </row>
    <row r="83" spans="1:8" s="55" customFormat="1" x14ac:dyDescent="0.35">
      <c r="A83" s="49" t="s">
        <v>612</v>
      </c>
      <c r="B83" s="257" t="s">
        <v>891</v>
      </c>
      <c r="C83" s="51" t="s">
        <v>28</v>
      </c>
      <c r="D83" s="56">
        <v>22</v>
      </c>
      <c r="E83" s="192"/>
      <c r="F83" s="181">
        <f t="shared" si="1"/>
        <v>0</v>
      </c>
      <c r="G83" s="254" t="s">
        <v>805</v>
      </c>
    </row>
    <row r="84" spans="1:8" s="55" customFormat="1" x14ac:dyDescent="0.35">
      <c r="A84" s="49" t="s">
        <v>613</v>
      </c>
      <c r="B84" s="257" t="s">
        <v>892</v>
      </c>
      <c r="C84" s="51" t="s">
        <v>28</v>
      </c>
      <c r="D84" s="56">
        <v>22</v>
      </c>
      <c r="E84" s="192"/>
      <c r="F84" s="181">
        <f t="shared" si="1"/>
        <v>0</v>
      </c>
      <c r="G84" s="254" t="s">
        <v>808</v>
      </c>
    </row>
    <row r="85" spans="1:8" s="55" customFormat="1" x14ac:dyDescent="0.35">
      <c r="A85" s="49" t="s">
        <v>893</v>
      </c>
      <c r="B85" s="257" t="s">
        <v>894</v>
      </c>
      <c r="C85" s="51" t="s">
        <v>28</v>
      </c>
      <c r="D85" s="56">
        <v>84</v>
      </c>
      <c r="E85" s="192"/>
      <c r="F85" s="181">
        <f t="shared" si="1"/>
        <v>0</v>
      </c>
      <c r="G85" s="254" t="s">
        <v>808</v>
      </c>
      <c r="H85" s="90"/>
    </row>
    <row r="86" spans="1:8" s="55" customFormat="1" x14ac:dyDescent="0.35">
      <c r="A86" s="49" t="s">
        <v>614</v>
      </c>
      <c r="B86" s="259" t="s">
        <v>895</v>
      </c>
      <c r="C86" s="141" t="s">
        <v>49</v>
      </c>
      <c r="D86" s="56">
        <v>10</v>
      </c>
      <c r="E86" s="192"/>
      <c r="F86" s="181">
        <f t="shared" si="1"/>
        <v>0</v>
      </c>
      <c r="G86" s="254" t="s">
        <v>805</v>
      </c>
    </row>
    <row r="87" spans="1:8" s="55" customFormat="1" x14ac:dyDescent="0.35">
      <c r="A87" s="49" t="s">
        <v>616</v>
      </c>
      <c r="B87" s="257" t="s">
        <v>896</v>
      </c>
      <c r="C87" s="51" t="s">
        <v>211</v>
      </c>
      <c r="D87" s="56">
        <v>1</v>
      </c>
      <c r="E87" s="192"/>
      <c r="F87" s="181">
        <f t="shared" si="1"/>
        <v>0</v>
      </c>
      <c r="G87" s="254" t="s">
        <v>805</v>
      </c>
      <c r="H87" s="90"/>
    </row>
    <row r="88" spans="1:8" s="55" customFormat="1" x14ac:dyDescent="0.35">
      <c r="A88" s="49" t="s">
        <v>897</v>
      </c>
      <c r="B88" s="257" t="s">
        <v>898</v>
      </c>
      <c r="C88" s="51" t="s">
        <v>211</v>
      </c>
      <c r="D88" s="56">
        <v>2</v>
      </c>
      <c r="E88" s="192"/>
      <c r="F88" s="181">
        <f t="shared" si="1"/>
        <v>0</v>
      </c>
      <c r="G88" s="254" t="s">
        <v>805</v>
      </c>
    </row>
    <row r="89" spans="1:8" s="55" customFormat="1" x14ac:dyDescent="0.35">
      <c r="A89" s="49" t="s">
        <v>899</v>
      </c>
      <c r="B89" s="257" t="s">
        <v>900</v>
      </c>
      <c r="C89" s="51" t="s">
        <v>211</v>
      </c>
      <c r="D89" s="56">
        <v>2</v>
      </c>
      <c r="E89" s="192"/>
      <c r="F89" s="181">
        <f t="shared" si="1"/>
        <v>0</v>
      </c>
      <c r="G89" s="254" t="s">
        <v>805</v>
      </c>
    </row>
    <row r="90" spans="1:8" s="55" customFormat="1" ht="17" thickBot="1" x14ac:dyDescent="0.4">
      <c r="A90" s="260" t="s">
        <v>901</v>
      </c>
      <c r="B90" s="281" t="s">
        <v>902</v>
      </c>
      <c r="C90" s="51" t="s">
        <v>777</v>
      </c>
      <c r="D90" s="56">
        <v>50</v>
      </c>
      <c r="E90" s="192"/>
      <c r="F90" s="181">
        <f t="shared" si="1"/>
        <v>0</v>
      </c>
      <c r="G90" s="254" t="s">
        <v>805</v>
      </c>
    </row>
    <row r="91" spans="1:8" ht="16.5" thickBot="1" x14ac:dyDescent="0.4">
      <c r="A91" s="215"/>
      <c r="B91" s="261" t="s">
        <v>30</v>
      </c>
      <c r="C91" s="218"/>
      <c r="D91" s="271"/>
      <c r="E91" s="271"/>
      <c r="F91" s="221">
        <f>SUM(F7:F90)</f>
        <v>0</v>
      </c>
    </row>
    <row r="92" spans="1:8" ht="16.5" thickBot="1" x14ac:dyDescent="0.4">
      <c r="A92" s="231"/>
      <c r="B92" s="262" t="s">
        <v>806</v>
      </c>
      <c r="C92" s="226"/>
      <c r="D92" s="272"/>
      <c r="E92" s="272"/>
      <c r="F92" s="273">
        <f>F91*C92</f>
        <v>0</v>
      </c>
    </row>
    <row r="93" spans="1:8" ht="16.5" thickBot="1" x14ac:dyDescent="0.4">
      <c r="A93" s="224"/>
      <c r="B93" s="263" t="s">
        <v>32</v>
      </c>
      <c r="C93" s="227"/>
      <c r="D93" s="274"/>
      <c r="E93" s="274"/>
      <c r="F93" s="221">
        <f>SUM(F91:F92)</f>
        <v>0</v>
      </c>
    </row>
    <row r="94" spans="1:8" ht="16.5" thickBot="1" x14ac:dyDescent="0.4">
      <c r="A94" s="231"/>
      <c r="B94" s="262" t="s">
        <v>34</v>
      </c>
      <c r="C94" s="226"/>
      <c r="D94" s="272"/>
      <c r="E94" s="272"/>
      <c r="F94" s="273">
        <f>F93*C94</f>
        <v>0</v>
      </c>
    </row>
    <row r="95" spans="1:8" ht="16.5" thickBot="1" x14ac:dyDescent="0.4">
      <c r="A95" s="224"/>
      <c r="B95" s="263" t="s">
        <v>32</v>
      </c>
      <c r="C95" s="227"/>
      <c r="D95" s="274"/>
      <c r="E95" s="274"/>
      <c r="F95" s="221">
        <f>SUM(F93:F94)</f>
        <v>0</v>
      </c>
    </row>
    <row r="96" spans="1:8" ht="16.5" thickBot="1" x14ac:dyDescent="0.4">
      <c r="A96" s="224"/>
      <c r="B96" s="264" t="s">
        <v>807</v>
      </c>
      <c r="C96" s="251"/>
      <c r="D96" s="274"/>
      <c r="E96" s="274"/>
      <c r="F96" s="275">
        <f>F95*C96</f>
        <v>0</v>
      </c>
    </row>
    <row r="97" spans="1:6" ht="16.5" thickBot="1" x14ac:dyDescent="0.4">
      <c r="A97" s="231"/>
      <c r="B97" s="265" t="s">
        <v>32</v>
      </c>
      <c r="C97" s="234"/>
      <c r="D97" s="272"/>
      <c r="E97" s="272"/>
      <c r="F97" s="272">
        <f ca="1">SUM(F96:F97)</f>
        <v>0</v>
      </c>
    </row>
    <row r="98" spans="1:6" ht="15" customHeight="1" x14ac:dyDescent="0.35">
      <c r="F98" s="285"/>
    </row>
    <row r="99" spans="1:6" ht="5.25" customHeight="1" x14ac:dyDescent="0.35"/>
  </sheetData>
  <autoFilter ref="A6:G98"/>
  <mergeCells count="6">
    <mergeCell ref="F4:F5"/>
    <mergeCell ref="A4:A5"/>
    <mergeCell ref="B4:B5"/>
    <mergeCell ref="C4:C5"/>
    <mergeCell ref="D4:D5"/>
    <mergeCell ref="E4:E5"/>
  </mergeCells>
  <conditionalFormatting sqref="B12:D12 B10:B11 D11 D21">
    <cfRule type="cellIs" dxfId="2" priority="3" stopIfTrue="1" operator="equal">
      <formula>0</formula>
    </cfRule>
  </conditionalFormatting>
  <conditionalFormatting sqref="D11:D12 D21">
    <cfRule type="cellIs" dxfId="1" priority="2" stopIfTrue="1" operator="equal">
      <formula>8223.307275</formula>
    </cfRule>
  </conditionalFormatting>
  <conditionalFormatting sqref="B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2022-12-27T12:10:18Z</dcterms:modified>
</cp:coreProperties>
</file>